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G40" i="6" l="1"/>
  <c r="G31" i="6"/>
  <c r="G22" i="6"/>
  <c r="G13" i="6"/>
  <c r="F36" i="1" l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36" i="1" l="1"/>
  <c r="N36" i="1"/>
  <c r="M36" i="1"/>
  <c r="L36" i="1"/>
  <c r="K36" i="1"/>
  <c r="J36" i="1"/>
  <c r="I36" i="1"/>
  <c r="H36" i="1"/>
  <c r="G36" i="1"/>
  <c r="E36" i="1"/>
  <c r="D36" i="1"/>
  <c r="C36" i="1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<sst xmlns="http://schemas.openxmlformats.org/spreadsheetml/2006/main" count="111" uniqueCount="38">
  <si>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</si>
  <si>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</si>
  <si>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</si>
  <si>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</si>
  <si>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</si>
  <si>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</si>
  <si>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</si>
  <si>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</si>
  <si>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</si>
  <si>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</si>
  <si>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</si>
  <si>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</si>
  <si>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</si>
  <si>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</si>
  <si>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</si>
  <si>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</si>
  <si>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</si>
  <si>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</si>
  <si>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</si>
  <si>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</si>
  <si>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</si>
  <si>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</si>
  <si>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</si>
  <si>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</si>
  <si>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</si>
  <si>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</si>
  <si>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</si>
  <si>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</si>
  <si>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</si>
  <si>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</si>
  <si>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Pendenti al 31 marzo 2021</t>
  </si>
  <si>
    <t>Fino al 2010</t>
  </si>
  <si>
    <t>Pendenti al 31/12/2018</t>
  </si>
  <si>
    <t>Pendenti al 31/03/2021</t>
  </si>
  <si>
    <t>Anni 2019 - 31 marzo 2021</t>
  </si>
  <si>
    <t>Iscritti _x000D_
gen - mar 2021</t>
  </si>
  <si>
    <t>Definiti _x000D_
gen - mar 2021</t>
  </si>
  <si>
    <t>Ultimo aggiornamento del sistema di rilevazione avvenuto il 3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</si>
</sst>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2" fillId="0" borderId="0" xfId="3" applyFont="1" applyAlignment="1"/>
    <xf numFmtId="0" fontId="3" fillId="0" borderId="0" xfId="4" applyFont="1" applyFill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0" fontId="11" fillId="0" borderId="0" xfId="3" applyFont="1" applyAlignme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zoomScaleNormal="100" workbookViewId="0">
      <selection activeCell="A43" sqref="A43"/>
    </sheetView>
  </sheetViews>
  <sheetFormatPr defaultColWidth="9.140625" defaultRowHeight="12.75" x14ac:dyDescent="0.2"/>
  <cols>
    <col min="1" max="1" width="19.42578125" style="13" customWidth="1"/>
    <col min="2" max="2" width="31.28515625" style="1" customWidth="1"/>
    <col min="3" max="3" width="9.140625" style="1"/>
    <col min="4" max="8" width="9.140625" style="1" customWidth="1"/>
    <col min="9" max="12" width="9.140625" style="1"/>
    <col min="13" max="13" width="12" style="1" customWidth="1"/>
    <col min="14" max="14" width="14.42578125" style="1" customWidth="1"/>
    <col min="15" max="16384" width="9.140625" style="1"/>
  </cols>
  <sheetData>
    <row r="1" spans="1:16" ht="15.75" x14ac:dyDescent="0.25">
      <c r="A1" s="8" t="s">
        <v>16</v>
      </c>
    </row>
    <row r="2" spans="1:16" ht="15" x14ac:dyDescent="0.25">
      <c r="A2" s="9" t="s">
        <v>7</v>
      </c>
    </row>
    <row r="3" spans="1:16" x14ac:dyDescent="0.2">
      <c r="A3" s="32" t="s">
        <v>25</v>
      </c>
      <c r="B3" s="33"/>
    </row>
    <row r="4" spans="1:16" x14ac:dyDescent="0.2">
      <c r="A4" s="44" t="s">
        <v>34</v>
      </c>
      <c r="B4" s="33"/>
      <c r="E4" s="45"/>
      <c r="F4" s="45"/>
    </row>
    <row r="5" spans="1:16" x14ac:dyDescent="0.2">
      <c r="E5" s="45"/>
      <c r="F5" s="45"/>
    </row>
    <row r="6" spans="1:16" ht="38.25" x14ac:dyDescent="0.2">
      <c r="A6" s="6" t="s">
        <v>1</v>
      </c>
      <c r="B6" s="6" t="s">
        <v>12</v>
      </c>
      <c r="C6" s="46" t="s">
        <v>26</v>
      </c>
      <c r="D6" s="46" t="s">
        <v>27</v>
      </c>
      <c r="E6" s="7" t="s">
        <v>28</v>
      </c>
      <c r="F6" s="7" t="s">
        <v>29</v>
      </c>
      <c r="G6" s="7" t="s">
        <v>35</v>
      </c>
      <c r="H6" s="7" t="s">
        <v>36</v>
      </c>
    </row>
    <row r="7" spans="1:16" x14ac:dyDescent="0.2">
      <c r="A7" s="56" t="s">
        <v>17</v>
      </c>
      <c r="B7" s="3" t="s">
        <v>21</v>
      </c>
      <c r="C7" s="4">
        <v>1037</v>
      </c>
      <c r="D7" s="4">
        <v>1218</v>
      </c>
      <c r="E7" s="39">
        <v>689</v>
      </c>
      <c r="F7" s="39">
        <v>914</v>
      </c>
      <c r="G7" s="39">
        <v>171</v>
      </c>
      <c r="H7" s="39">
        <v>229</v>
      </c>
      <c r="L7" s="2"/>
      <c r="M7" s="2"/>
      <c r="N7" s="2"/>
      <c r="O7" s="2"/>
      <c r="P7" s="2"/>
    </row>
    <row r="8" spans="1:16" x14ac:dyDescent="0.2">
      <c r="A8" s="56"/>
      <c r="B8" s="3" t="s">
        <v>22</v>
      </c>
      <c r="C8" s="4">
        <v>487</v>
      </c>
      <c r="D8" s="4">
        <v>608</v>
      </c>
      <c r="E8" s="39">
        <v>234</v>
      </c>
      <c r="F8" s="39">
        <v>242</v>
      </c>
      <c r="G8" s="39">
        <v>71</v>
      </c>
      <c r="H8" s="39">
        <v>61</v>
      </c>
      <c r="L8" s="2"/>
      <c r="M8" s="2"/>
      <c r="N8" s="2"/>
      <c r="O8" s="2"/>
      <c r="P8" s="2"/>
    </row>
    <row r="9" spans="1:16" x14ac:dyDescent="0.2">
      <c r="A9" s="56"/>
      <c r="B9" s="3" t="s">
        <v>23</v>
      </c>
      <c r="C9" s="4">
        <v>377</v>
      </c>
      <c r="D9" s="4">
        <v>579</v>
      </c>
      <c r="E9" s="39">
        <v>291</v>
      </c>
      <c r="F9" s="39">
        <v>354</v>
      </c>
      <c r="G9" s="39">
        <v>98</v>
      </c>
      <c r="H9" s="39">
        <v>95</v>
      </c>
      <c r="L9" s="2"/>
      <c r="M9" s="2"/>
      <c r="N9" s="2"/>
      <c r="O9" s="2"/>
      <c r="P9" s="2"/>
    </row>
    <row r="10" spans="1:16" ht="13.5" thickBot="1" x14ac:dyDescent="0.25">
      <c r="A10" s="56"/>
      <c r="B10" s="10" t="s">
        <v>24</v>
      </c>
      <c r="C10" s="35">
        <v>1024</v>
      </c>
      <c r="D10" s="11">
        <v>953</v>
      </c>
      <c r="E10" s="40">
        <v>679</v>
      </c>
      <c r="F10" s="40">
        <v>827</v>
      </c>
      <c r="G10" s="40">
        <v>211</v>
      </c>
      <c r="H10" s="40">
        <v>207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2">
      <c r="A11" s="56"/>
      <c r="B11" s="16" t="s">
        <v>4</v>
      </c>
      <c r="C11" s="17">
        <v>2925</v>
      </c>
      <c r="D11" s="17">
        <v>3358</v>
      </c>
      <c r="E11" s="41">
        <v>1893</v>
      </c>
      <c r="F11" s="41">
        <v>2337</v>
      </c>
      <c r="G11" s="41">
        <v>551</v>
      </c>
      <c r="H11" s="41">
        <v>592</v>
      </c>
      <c r="L11" s="2"/>
      <c r="M11" s="2"/>
      <c r="N11" s="2"/>
      <c r="O11" s="2"/>
      <c r="P11" s="2"/>
    </row>
    <row r="12" spans="1:16" ht="7.15" customHeight="1" x14ac:dyDescent="0.2">
      <c r="A12" s="25"/>
      <c r="B12" s="14"/>
      <c r="C12" s="15"/>
      <c r="D12" s="15"/>
      <c r="E12" s="15"/>
      <c r="F12" s="15"/>
      <c r="G12" s="15"/>
      <c r="H12" s="15"/>
      <c r="L12" s="2"/>
      <c r="M12" s="2"/>
      <c r="N12" s="2"/>
      <c r="O12" s="2"/>
    </row>
    <row r="13" spans="1:16" ht="14.45" customHeight="1" x14ac:dyDescent="0.2">
      <c r="A13" s="25"/>
      <c r="B13" s="18" t="s">
        <v>10</v>
      </c>
      <c r="C13" s="54">
        <f>D11/C11</f>
        <v>1.148034188034188</v>
      </c>
      <c r="D13" s="55"/>
      <c r="E13" s="54">
        <f>F11/E11</f>
        <v>1.2345483359746434</v>
      </c>
      <c r="F13" s="55"/>
      <c r="G13" s="54">
        <f>H11/G11</f>
        <v>1.074410163339383</v>
      </c>
      <c r="H13" s="55"/>
      <c r="L13" s="2"/>
      <c r="M13" s="2"/>
      <c r="N13" s="2"/>
      <c r="O13" s="2"/>
    </row>
    <row r="14" spans="1:16" x14ac:dyDescent="0.2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2">
      <c r="A15" s="56" t="s">
        <v>18</v>
      </c>
      <c r="B15" s="3" t="s">
        <v>21</v>
      </c>
      <c r="C15" s="4">
        <v>1198</v>
      </c>
      <c r="D15" s="4">
        <v>1672</v>
      </c>
      <c r="E15" s="4">
        <v>1001</v>
      </c>
      <c r="F15" s="4">
        <v>1220</v>
      </c>
      <c r="G15" s="39">
        <v>292</v>
      </c>
      <c r="H15" s="39">
        <v>401</v>
      </c>
      <c r="L15" s="2"/>
      <c r="M15" s="2"/>
      <c r="N15" s="2"/>
      <c r="O15" s="2"/>
      <c r="P15" s="2"/>
    </row>
    <row r="16" spans="1:16" x14ac:dyDescent="0.2">
      <c r="A16" s="56" t="s">
        <v>2</v>
      </c>
      <c r="B16" s="3" t="s">
        <v>22</v>
      </c>
      <c r="C16" s="4">
        <v>410</v>
      </c>
      <c r="D16" s="4">
        <v>567</v>
      </c>
      <c r="E16" s="4">
        <v>416</v>
      </c>
      <c r="F16" s="4">
        <v>441</v>
      </c>
      <c r="G16" s="39">
        <v>116</v>
      </c>
      <c r="H16" s="39">
        <v>96</v>
      </c>
      <c r="L16" s="2"/>
      <c r="M16" s="2"/>
      <c r="N16" s="2"/>
      <c r="O16" s="2"/>
      <c r="P16" s="2"/>
    </row>
    <row r="17" spans="1:16" x14ac:dyDescent="0.2">
      <c r="A17" s="56"/>
      <c r="B17" s="3" t="s">
        <v>23</v>
      </c>
      <c r="C17" s="4">
        <v>1165</v>
      </c>
      <c r="D17" s="4">
        <v>1537</v>
      </c>
      <c r="E17" s="4">
        <v>1007</v>
      </c>
      <c r="F17" s="4">
        <v>737</v>
      </c>
      <c r="G17" s="39">
        <v>283</v>
      </c>
      <c r="H17" s="39">
        <v>315</v>
      </c>
      <c r="L17" s="2"/>
      <c r="M17" s="2"/>
      <c r="N17" s="2"/>
      <c r="O17" s="2"/>
      <c r="P17" s="2"/>
    </row>
    <row r="18" spans="1:16" x14ac:dyDescent="0.2">
      <c r="A18" s="56" t="s">
        <v>2</v>
      </c>
      <c r="B18" s="3" t="s">
        <v>24</v>
      </c>
      <c r="C18" s="4">
        <v>514</v>
      </c>
      <c r="D18" s="4">
        <v>509</v>
      </c>
      <c r="E18" s="4">
        <v>474</v>
      </c>
      <c r="F18" s="4">
        <v>504</v>
      </c>
      <c r="G18" s="39">
        <v>157</v>
      </c>
      <c r="H18" s="39">
        <v>152</v>
      </c>
      <c r="L18" s="2"/>
      <c r="M18" s="2"/>
      <c r="N18" s="2"/>
      <c r="O18" s="2"/>
      <c r="P18" s="2"/>
    </row>
    <row r="19" spans="1:16" ht="13.5" thickBot="1" x14ac:dyDescent="0.25">
      <c r="A19" s="56" t="s">
        <v>2</v>
      </c>
      <c r="B19" s="10" t="s">
        <v>15</v>
      </c>
      <c r="C19" s="35">
        <v>757</v>
      </c>
      <c r="D19" s="11">
        <v>729</v>
      </c>
      <c r="E19" s="11">
        <v>645</v>
      </c>
      <c r="F19" s="11">
        <v>680</v>
      </c>
      <c r="G19" s="40">
        <v>158</v>
      </c>
      <c r="H19" s="40">
        <v>166</v>
      </c>
      <c r="L19" s="2"/>
      <c r="M19" s="2"/>
      <c r="N19" s="2"/>
      <c r="O19" s="2"/>
      <c r="P19" s="2"/>
    </row>
    <row r="20" spans="1:16" ht="13.5" thickTop="1" x14ac:dyDescent="0.2">
      <c r="A20" s="56"/>
      <c r="B20" s="16" t="s">
        <v>4</v>
      </c>
      <c r="C20" s="17">
        <v>4044</v>
      </c>
      <c r="D20" s="17">
        <v>5014</v>
      </c>
      <c r="E20" s="17">
        <v>3543</v>
      </c>
      <c r="F20" s="17">
        <v>3582</v>
      </c>
      <c r="G20" s="41">
        <v>1006</v>
      </c>
      <c r="H20" s="41">
        <v>1130</v>
      </c>
      <c r="L20" s="2"/>
      <c r="M20" s="2"/>
      <c r="N20" s="2"/>
      <c r="O20" s="2"/>
      <c r="P20" s="2"/>
    </row>
    <row r="21" spans="1:16" ht="7.15" customHeight="1" x14ac:dyDescent="0.2">
      <c r="A21" s="25"/>
      <c r="B21" s="14"/>
      <c r="C21" s="15"/>
      <c r="D21" s="15"/>
      <c r="E21" s="15"/>
      <c r="F21" s="15"/>
      <c r="G21" s="15"/>
      <c r="H21" s="15"/>
      <c r="L21" s="2"/>
      <c r="M21" s="2"/>
      <c r="N21" s="2"/>
      <c r="O21" s="2"/>
      <c r="P21" s="2"/>
    </row>
    <row r="22" spans="1:16" ht="13.5" customHeight="1" x14ac:dyDescent="0.2">
      <c r="A22" s="25"/>
      <c r="B22" s="18" t="s">
        <v>10</v>
      </c>
      <c r="C22" s="54">
        <f>D20/C20</f>
        <v>1.2398615232443126</v>
      </c>
      <c r="D22" s="55"/>
      <c r="E22" s="54">
        <f>F20/E20</f>
        <v>1.0110076206604572</v>
      </c>
      <c r="F22" s="55"/>
      <c r="G22" s="54">
        <f>H20/G20</f>
        <v>1.1232604373757455</v>
      </c>
      <c r="H22" s="55"/>
      <c r="L22" s="2"/>
      <c r="M22" s="2"/>
      <c r="N22" s="2"/>
      <c r="O22" s="2"/>
    </row>
    <row r="23" spans="1:16" x14ac:dyDescent="0.2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2">
      <c r="A24" s="56" t="s">
        <v>19</v>
      </c>
      <c r="B24" s="3" t="s">
        <v>21</v>
      </c>
      <c r="C24" s="4">
        <v>1169</v>
      </c>
      <c r="D24" s="4">
        <v>1583</v>
      </c>
      <c r="E24" s="4">
        <v>1201</v>
      </c>
      <c r="F24" s="4">
        <v>1104</v>
      </c>
      <c r="G24" s="39">
        <v>329</v>
      </c>
      <c r="H24" s="39">
        <v>394</v>
      </c>
      <c r="L24" s="2"/>
      <c r="M24" s="2"/>
      <c r="N24" s="2"/>
      <c r="O24" s="2"/>
      <c r="P24" s="2"/>
    </row>
    <row r="25" spans="1:16" x14ac:dyDescent="0.2">
      <c r="A25" s="56" t="s">
        <v>3</v>
      </c>
      <c r="B25" s="3" t="s">
        <v>22</v>
      </c>
      <c r="C25" s="4">
        <v>659</v>
      </c>
      <c r="D25" s="4">
        <v>812</v>
      </c>
      <c r="E25" s="4">
        <v>613</v>
      </c>
      <c r="F25" s="4">
        <v>479</v>
      </c>
      <c r="G25" s="39">
        <v>226</v>
      </c>
      <c r="H25" s="39">
        <v>200</v>
      </c>
      <c r="L25" s="2"/>
      <c r="M25" s="2"/>
      <c r="N25" s="2"/>
      <c r="O25" s="2"/>
      <c r="P25" s="2"/>
    </row>
    <row r="26" spans="1:16" x14ac:dyDescent="0.2">
      <c r="A26" s="56"/>
      <c r="B26" s="3" t="s">
        <v>23</v>
      </c>
      <c r="C26" s="4">
        <v>907</v>
      </c>
      <c r="D26" s="4">
        <v>1154</v>
      </c>
      <c r="E26" s="4">
        <v>902</v>
      </c>
      <c r="F26" s="4">
        <v>827</v>
      </c>
      <c r="G26" s="39">
        <v>148</v>
      </c>
      <c r="H26" s="39">
        <v>403</v>
      </c>
      <c r="L26" s="2"/>
      <c r="M26" s="2"/>
      <c r="N26" s="2"/>
      <c r="O26" s="2"/>
      <c r="P26" s="2"/>
    </row>
    <row r="27" spans="1:16" x14ac:dyDescent="0.2">
      <c r="A27" s="56" t="s">
        <v>3</v>
      </c>
      <c r="B27" s="3" t="s">
        <v>24</v>
      </c>
      <c r="C27" s="4">
        <v>560</v>
      </c>
      <c r="D27" s="4">
        <v>567</v>
      </c>
      <c r="E27" s="5">
        <v>533</v>
      </c>
      <c r="F27" s="4">
        <v>535</v>
      </c>
      <c r="G27" s="5">
        <v>150</v>
      </c>
      <c r="H27" s="39">
        <v>118</v>
      </c>
      <c r="L27" s="2"/>
      <c r="M27" s="2"/>
      <c r="N27" s="2"/>
      <c r="O27" s="2"/>
      <c r="P27" s="2"/>
    </row>
    <row r="28" spans="1:16" ht="13.5" thickBot="1" x14ac:dyDescent="0.25">
      <c r="A28" s="56" t="s">
        <v>3</v>
      </c>
      <c r="B28" s="10" t="s">
        <v>15</v>
      </c>
      <c r="C28" s="35">
        <v>1059</v>
      </c>
      <c r="D28" s="11">
        <v>1112</v>
      </c>
      <c r="E28" s="11">
        <v>770</v>
      </c>
      <c r="F28" s="11">
        <v>740</v>
      </c>
      <c r="G28" s="40">
        <v>211</v>
      </c>
      <c r="H28" s="40">
        <v>219</v>
      </c>
      <c r="L28" s="2"/>
      <c r="M28" s="2"/>
      <c r="N28" s="2"/>
      <c r="O28" s="2"/>
      <c r="P28" s="2"/>
    </row>
    <row r="29" spans="1:16" ht="13.5" thickTop="1" x14ac:dyDescent="0.2">
      <c r="A29" s="56"/>
      <c r="B29" s="16" t="s">
        <v>4</v>
      </c>
      <c r="C29" s="17">
        <v>4354</v>
      </c>
      <c r="D29" s="17">
        <v>5228</v>
      </c>
      <c r="E29" s="17">
        <v>4019</v>
      </c>
      <c r="F29" s="17">
        <v>3685</v>
      </c>
      <c r="G29" s="41">
        <v>1064</v>
      </c>
      <c r="H29" s="41">
        <v>1334</v>
      </c>
      <c r="L29" s="2"/>
      <c r="M29" s="2"/>
      <c r="N29" s="2"/>
      <c r="O29" s="2"/>
      <c r="P29" s="2"/>
    </row>
    <row r="30" spans="1:16" ht="7.15" customHeight="1" x14ac:dyDescent="0.2">
      <c r="A30" s="25"/>
      <c r="B30" s="14"/>
      <c r="C30" s="15"/>
      <c r="D30" s="15"/>
      <c r="E30" s="15"/>
      <c r="F30" s="15"/>
      <c r="G30" s="15"/>
      <c r="H30" s="15"/>
      <c r="L30" s="2"/>
      <c r="M30" s="2"/>
      <c r="N30" s="2"/>
      <c r="O30" s="2"/>
    </row>
    <row r="31" spans="1:16" x14ac:dyDescent="0.2">
      <c r="A31" s="25"/>
      <c r="B31" s="18" t="s">
        <v>10</v>
      </c>
      <c r="C31" s="54">
        <f>D29/C29</f>
        <v>1.200734956361966</v>
      </c>
      <c r="D31" s="55"/>
      <c r="E31" s="54">
        <f>F29/E29</f>
        <v>0.91689474993779552</v>
      </c>
      <c r="F31" s="55"/>
      <c r="G31" s="54">
        <f>H29/G29</f>
        <v>1.2537593984962405</v>
      </c>
      <c r="H31" s="55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2">
      <c r="A33" s="56" t="s">
        <v>20</v>
      </c>
      <c r="B33" s="3" t="s">
        <v>21</v>
      </c>
      <c r="C33" s="4">
        <v>2595</v>
      </c>
      <c r="D33" s="4">
        <v>3371</v>
      </c>
      <c r="E33" s="48">
        <v>2100</v>
      </c>
      <c r="F33" s="48">
        <v>2025</v>
      </c>
      <c r="G33" s="48">
        <v>618</v>
      </c>
      <c r="H33" s="48">
        <v>750</v>
      </c>
      <c r="L33" s="2"/>
      <c r="M33" s="2"/>
      <c r="N33" s="2"/>
      <c r="O33" s="2"/>
      <c r="P33" s="2"/>
    </row>
    <row r="34" spans="1:16" x14ac:dyDescent="0.2">
      <c r="A34" s="56"/>
      <c r="B34" s="3" t="s">
        <v>22</v>
      </c>
      <c r="C34" s="4">
        <v>1208</v>
      </c>
      <c r="D34" s="4">
        <v>1258</v>
      </c>
      <c r="E34" s="48">
        <v>860</v>
      </c>
      <c r="F34" s="48">
        <v>829</v>
      </c>
      <c r="G34" s="48">
        <v>241</v>
      </c>
      <c r="H34" s="48">
        <v>266</v>
      </c>
      <c r="L34" s="2"/>
      <c r="M34" s="2"/>
      <c r="N34" s="2"/>
      <c r="O34" s="2"/>
      <c r="P34" s="2"/>
    </row>
    <row r="35" spans="1:16" x14ac:dyDescent="0.2">
      <c r="A35" s="56"/>
      <c r="B35" s="3" t="s">
        <v>23</v>
      </c>
      <c r="C35" s="4">
        <v>1935</v>
      </c>
      <c r="D35" s="4">
        <v>1625</v>
      </c>
      <c r="E35" s="48">
        <v>1500</v>
      </c>
      <c r="F35" s="48">
        <v>1388</v>
      </c>
      <c r="G35" s="48">
        <v>351</v>
      </c>
      <c r="H35" s="48">
        <v>722</v>
      </c>
      <c r="L35" s="2"/>
      <c r="M35" s="2"/>
      <c r="N35" s="2"/>
      <c r="O35" s="2"/>
      <c r="P35" s="2"/>
    </row>
    <row r="36" spans="1:16" x14ac:dyDescent="0.2">
      <c r="A36" s="56"/>
      <c r="B36" s="3" t="s">
        <v>24</v>
      </c>
      <c r="C36" s="4">
        <v>1002</v>
      </c>
      <c r="D36" s="4">
        <v>1023</v>
      </c>
      <c r="E36" s="48">
        <v>873</v>
      </c>
      <c r="F36" s="48">
        <v>819</v>
      </c>
      <c r="G36" s="48">
        <v>326</v>
      </c>
      <c r="H36" s="48">
        <v>295</v>
      </c>
      <c r="L36" s="2"/>
      <c r="M36" s="2"/>
      <c r="N36" s="2"/>
      <c r="O36" s="2"/>
      <c r="P36" s="2"/>
    </row>
    <row r="37" spans="1:16" ht="13.5" thickBot="1" x14ac:dyDescent="0.25">
      <c r="A37" s="56"/>
      <c r="B37" s="10" t="s">
        <v>15</v>
      </c>
      <c r="C37" s="35">
        <v>1699</v>
      </c>
      <c r="D37" s="11">
        <v>1688</v>
      </c>
      <c r="E37" s="49">
        <v>1519</v>
      </c>
      <c r="F37" s="49">
        <v>1581</v>
      </c>
      <c r="G37" s="49">
        <v>400</v>
      </c>
      <c r="H37" s="49">
        <v>380</v>
      </c>
      <c r="L37" s="2"/>
      <c r="M37" s="2"/>
      <c r="N37" s="2"/>
      <c r="O37" s="2"/>
      <c r="P37" s="2"/>
    </row>
    <row r="38" spans="1:16" ht="13.5" thickTop="1" x14ac:dyDescent="0.2">
      <c r="A38" s="56"/>
      <c r="B38" s="16" t="s">
        <v>4</v>
      </c>
      <c r="C38" s="17">
        <v>8439</v>
      </c>
      <c r="D38" s="17">
        <v>8965</v>
      </c>
      <c r="E38" s="50">
        <v>6852</v>
      </c>
      <c r="F38" s="50">
        <v>6642</v>
      </c>
      <c r="G38" s="50">
        <v>1936</v>
      </c>
      <c r="H38" s="50">
        <v>2413</v>
      </c>
      <c r="L38" s="2"/>
      <c r="M38" s="2"/>
      <c r="N38" s="2"/>
      <c r="O38" s="2"/>
      <c r="P38" s="2"/>
    </row>
    <row r="39" spans="1:16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6" x14ac:dyDescent="0.2">
      <c r="A40" s="25"/>
      <c r="B40" s="18" t="s">
        <v>10</v>
      </c>
      <c r="C40" s="54">
        <f>D38/C38</f>
        <v>1.062329659912312</v>
      </c>
      <c r="D40" s="55"/>
      <c r="E40" s="54">
        <f>F38/E38</f>
        <v>0.96935201401050786</v>
      </c>
      <c r="F40" s="55"/>
      <c r="G40" s="54">
        <f>H38/G38</f>
        <v>1.2463842975206612</v>
      </c>
      <c r="H40" s="55"/>
    </row>
    <row r="42" spans="1:16" x14ac:dyDescent="0.2">
      <c r="A42" s="43"/>
    </row>
    <row r="43" spans="1:16" x14ac:dyDescent="0.2">
      <c r="A43" s="47" t="s">
        <v>37</v>
      </c>
    </row>
    <row r="44" spans="1:16" x14ac:dyDescent="0.2">
      <c r="A44" s="12" t="s">
        <v>5</v>
      </c>
    </row>
  </sheetData>
  <mergeCells count="16">
    <mergeCell ref="A7:A11"/>
    <mergeCell ref="A15:A20"/>
    <mergeCell ref="A24:A29"/>
    <mergeCell ref="A33:A38"/>
    <mergeCell ref="G13:H13"/>
    <mergeCell ref="G22:H22"/>
    <mergeCell ref="G31:H31"/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A12" sqref="A12"/>
    </sheetView>
  </sheetViews>
  <sheetFormatPr defaultColWidth="9.140625" defaultRowHeight="12.75" x14ac:dyDescent="0.2"/>
  <cols>
    <col min="1" max="1" width="24.42578125" style="13" customWidth="1"/>
    <col min="2" max="2" width="20.8554687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2" t="s">
        <v>25</v>
      </c>
      <c r="B3" s="33"/>
    </row>
    <row r="4" spans="1:8" x14ac:dyDescent="0.2">
      <c r="A4" s="42" t="s">
        <v>30</v>
      </c>
    </row>
    <row r="5" spans="1:8" s="33" customFormat="1" x14ac:dyDescent="0.2">
      <c r="A5" s="32"/>
      <c r="E5" s="34"/>
    </row>
    <row r="6" spans="1:8" ht="44.25" customHeight="1" x14ac:dyDescent="0.2">
      <c r="A6" s="6" t="s">
        <v>1</v>
      </c>
      <c r="B6" s="6" t="s">
        <v>12</v>
      </c>
      <c r="C6" s="29" t="s">
        <v>32</v>
      </c>
      <c r="D6" s="29" t="s">
        <v>33</v>
      </c>
      <c r="E6" s="27"/>
      <c r="F6" s="7" t="s">
        <v>9</v>
      </c>
    </row>
    <row r="7" spans="1:8" s="22" customFormat="1" ht="27" customHeight="1" x14ac:dyDescent="0.25">
      <c r="A7" s="31" t="s">
        <v>17</v>
      </c>
      <c r="B7" s="30" t="s">
        <v>4</v>
      </c>
      <c r="C7" s="37">
        <v>7197</v>
      </c>
      <c r="D7" s="37">
        <v>6254</v>
      </c>
      <c r="E7" s="28"/>
      <c r="F7" s="21">
        <f>(D7-C7)/C7</f>
        <v>-0.13102681672919272</v>
      </c>
    </row>
    <row r="8" spans="1:8" s="22" customFormat="1" ht="27" customHeight="1" x14ac:dyDescent="0.25">
      <c r="A8" s="31" t="s">
        <v>18</v>
      </c>
      <c r="B8" s="23" t="s">
        <v>4</v>
      </c>
      <c r="C8" s="36">
        <v>7288</v>
      </c>
      <c r="D8" s="38">
        <v>6131</v>
      </c>
      <c r="E8" s="28"/>
      <c r="F8" s="24">
        <f>(D8-C8)/C8</f>
        <v>-0.15875411635565312</v>
      </c>
    </row>
    <row r="9" spans="1:8" ht="27" customHeight="1" x14ac:dyDescent="0.2">
      <c r="A9" s="31" t="s">
        <v>19</v>
      </c>
      <c r="B9" s="23" t="s">
        <v>4</v>
      </c>
      <c r="C9" s="36">
        <v>6587</v>
      </c>
      <c r="D9" s="38">
        <v>5720</v>
      </c>
      <c r="E9" s="28"/>
      <c r="F9" s="24">
        <f>(D9-C9)/C9</f>
        <v>-0.13162289357826021</v>
      </c>
      <c r="H9" s="2"/>
    </row>
    <row r="10" spans="1:8" s="22" customFormat="1" ht="27" customHeight="1" x14ac:dyDescent="0.25">
      <c r="A10" s="31" t="s">
        <v>20</v>
      </c>
      <c r="B10" s="23" t="s">
        <v>4</v>
      </c>
      <c r="C10" s="36">
        <v>14046</v>
      </c>
      <c r="D10" s="38">
        <v>13233</v>
      </c>
      <c r="E10" s="28"/>
      <c r="F10" s="24">
        <f>(D10-C10)/C10</f>
        <v>-5.7881247330200766E-2</v>
      </c>
    </row>
    <row r="11" spans="1:8" x14ac:dyDescent="0.2">
      <c r="C11" s="2"/>
      <c r="D11" s="2"/>
      <c r="E11" s="15"/>
    </row>
    <row r="12" spans="1:8" x14ac:dyDescent="0.2">
      <c r="A12" s="47" t="s">
        <v>37</v>
      </c>
    </row>
    <row r="13" spans="1:8" x14ac:dyDescent="0.2">
      <c r="A13" s="12" t="s">
        <v>5</v>
      </c>
    </row>
    <row r="15" spans="1:8" x14ac:dyDescent="0.2">
      <c r="D15" s="26"/>
    </row>
    <row r="16" spans="1:8" x14ac:dyDescent="0.2">
      <c r="D16" s="26"/>
    </row>
    <row r="17" spans="4:4" x14ac:dyDescent="0.2">
      <c r="D17" s="26"/>
    </row>
    <row r="18" spans="4:4" x14ac:dyDescent="0.2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zoomScaleNormal="100" workbookViewId="0">
      <selection activeCell="A38" sqref="A38"/>
    </sheetView>
  </sheetViews>
  <sheetFormatPr defaultColWidth="9.140625" defaultRowHeight="12.75" x14ac:dyDescent="0.2"/>
  <cols>
    <col min="1" max="1" width="15.28515625" style="13" customWidth="1"/>
    <col min="2" max="2" width="29.28515625" style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25</v>
      </c>
      <c r="B3" s="33"/>
    </row>
    <row r="4" spans="1:15" x14ac:dyDescent="0.2">
      <c r="A4" s="42" t="s">
        <v>30</v>
      </c>
    </row>
    <row r="6" spans="1:15" x14ac:dyDescent="0.2">
      <c r="A6" s="6" t="s">
        <v>1</v>
      </c>
      <c r="B6" s="6" t="s">
        <v>12</v>
      </c>
      <c r="C6" s="7" t="s">
        <v>31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53">
        <v>44286</v>
      </c>
      <c r="O6" s="7" t="s">
        <v>0</v>
      </c>
    </row>
    <row r="7" spans="1:15" ht="13.9" customHeight="1" x14ac:dyDescent="0.2">
      <c r="A7" s="57" t="s">
        <v>17</v>
      </c>
      <c r="B7" s="3" t="s">
        <v>21</v>
      </c>
      <c r="C7" s="3">
        <v>112</v>
      </c>
      <c r="D7" s="3">
        <v>103</v>
      </c>
      <c r="E7" s="3">
        <v>113</v>
      </c>
      <c r="F7" s="3">
        <v>155</v>
      </c>
      <c r="G7" s="3">
        <v>269</v>
      </c>
      <c r="H7" s="3">
        <v>427</v>
      </c>
      <c r="I7" s="3">
        <v>389</v>
      </c>
      <c r="J7" s="3">
        <v>547</v>
      </c>
      <c r="K7" s="4">
        <v>754</v>
      </c>
      <c r="L7" s="4">
        <v>935</v>
      </c>
      <c r="M7" s="4">
        <v>666</v>
      </c>
      <c r="N7" s="4">
        <v>170</v>
      </c>
      <c r="O7" s="4">
        <v>4640</v>
      </c>
    </row>
    <row r="8" spans="1:15" ht="13.9" customHeight="1" x14ac:dyDescent="0.2">
      <c r="A8" s="58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17</v>
      </c>
      <c r="K8" s="4">
        <v>34</v>
      </c>
      <c r="L8" s="4">
        <v>201</v>
      </c>
      <c r="M8" s="4">
        <v>227</v>
      </c>
      <c r="N8" s="4">
        <v>70</v>
      </c>
      <c r="O8" s="4">
        <v>550</v>
      </c>
    </row>
    <row r="9" spans="1:15" x14ac:dyDescent="0.2">
      <c r="A9" s="58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9</v>
      </c>
      <c r="K9" s="5">
        <v>48</v>
      </c>
      <c r="L9" s="4">
        <v>313</v>
      </c>
      <c r="M9" s="4">
        <v>286</v>
      </c>
      <c r="N9" s="4">
        <v>97</v>
      </c>
      <c r="O9" s="4">
        <v>754</v>
      </c>
    </row>
    <row r="10" spans="1:15" ht="13.5" thickBot="1" x14ac:dyDescent="0.25">
      <c r="A10" s="58"/>
      <c r="B10" s="10" t="s">
        <v>24</v>
      </c>
      <c r="C10" s="35">
        <v>0</v>
      </c>
      <c r="D10" s="35">
        <v>0</v>
      </c>
      <c r="E10" s="35">
        <v>0</v>
      </c>
      <c r="F10" s="35">
        <v>1</v>
      </c>
      <c r="G10" s="35">
        <v>1</v>
      </c>
      <c r="H10" s="35">
        <v>1</v>
      </c>
      <c r="I10" s="35">
        <v>0</v>
      </c>
      <c r="J10" s="35">
        <v>0</v>
      </c>
      <c r="K10" s="35">
        <v>2</v>
      </c>
      <c r="L10" s="35">
        <v>16</v>
      </c>
      <c r="M10" s="11">
        <v>124</v>
      </c>
      <c r="N10" s="11">
        <v>165</v>
      </c>
      <c r="O10" s="11">
        <v>310</v>
      </c>
    </row>
    <row r="11" spans="1:15" ht="13.5" thickTop="1" x14ac:dyDescent="0.2">
      <c r="A11" s="58"/>
      <c r="B11" s="16" t="s">
        <v>13</v>
      </c>
      <c r="C11" s="16">
        <v>112</v>
      </c>
      <c r="D11" s="16">
        <v>103</v>
      </c>
      <c r="E11" s="16">
        <v>113</v>
      </c>
      <c r="F11" s="16">
        <v>156</v>
      </c>
      <c r="G11" s="16">
        <v>271</v>
      </c>
      <c r="H11" s="16">
        <v>428</v>
      </c>
      <c r="I11" s="16">
        <v>390</v>
      </c>
      <c r="J11" s="16">
        <v>573</v>
      </c>
      <c r="K11" s="19">
        <v>838</v>
      </c>
      <c r="L11" s="19">
        <v>1465</v>
      </c>
      <c r="M11" s="19">
        <v>1303</v>
      </c>
      <c r="N11" s="19">
        <v>502</v>
      </c>
      <c r="O11" s="19">
        <v>6254</v>
      </c>
    </row>
    <row r="12" spans="1:15" x14ac:dyDescent="0.2">
      <c r="A12" s="59"/>
      <c r="B12" s="18" t="s">
        <v>14</v>
      </c>
      <c r="C12" s="20">
        <f t="shared" ref="C12:O12" si="0">C11/$O11</f>
        <v>1.7908538535337384E-2</v>
      </c>
      <c r="D12" s="20">
        <f t="shared" si="0"/>
        <v>1.646945954589063E-2</v>
      </c>
      <c r="E12" s="20">
        <f t="shared" si="0"/>
        <v>1.8068436200831466E-2</v>
      </c>
      <c r="F12" s="20">
        <f t="shared" si="0"/>
        <v>2.4944035817077069E-2</v>
      </c>
      <c r="G12" s="20">
        <f t="shared" si="0"/>
        <v>4.3332267348896704E-2</v>
      </c>
      <c r="H12" s="20">
        <f t="shared" si="0"/>
        <v>6.8436200831467855E-2</v>
      </c>
      <c r="I12" s="20">
        <f t="shared" si="0"/>
        <v>6.2360089542692676E-2</v>
      </c>
      <c r="J12" s="20">
        <f t="shared" si="0"/>
        <v>9.1621362328110009E-2</v>
      </c>
      <c r="K12" s="20">
        <f t="shared" si="0"/>
        <v>0.13399424368404222</v>
      </c>
      <c r="L12" s="20">
        <f t="shared" si="0"/>
        <v>0.23425007994883273</v>
      </c>
      <c r="M12" s="20">
        <f t="shared" si="0"/>
        <v>0.20834665813879116</v>
      </c>
      <c r="N12" s="20">
        <f t="shared" si="0"/>
        <v>8.0268628078030063E-2</v>
      </c>
      <c r="O12" s="20">
        <f t="shared" si="0"/>
        <v>1</v>
      </c>
    </row>
    <row r="13" spans="1:15" x14ac:dyDescent="0.2">
      <c r="A13" s="51"/>
      <c r="B13" s="5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2">
      <c r="A14" s="57" t="s">
        <v>18</v>
      </c>
      <c r="B14" s="3" t="s">
        <v>21</v>
      </c>
      <c r="C14" s="4">
        <v>40</v>
      </c>
      <c r="D14" s="4">
        <v>8</v>
      </c>
      <c r="E14" s="4">
        <v>24</v>
      </c>
      <c r="F14" s="4">
        <v>69</v>
      </c>
      <c r="G14" s="4">
        <v>88</v>
      </c>
      <c r="H14" s="4">
        <v>40</v>
      </c>
      <c r="I14" s="4">
        <v>79</v>
      </c>
      <c r="J14" s="4">
        <v>171</v>
      </c>
      <c r="K14" s="4">
        <v>293</v>
      </c>
      <c r="L14" s="4">
        <v>499</v>
      </c>
      <c r="M14" s="4">
        <v>702</v>
      </c>
      <c r="N14" s="4">
        <v>288</v>
      </c>
      <c r="O14" s="4">
        <v>2301</v>
      </c>
    </row>
    <row r="15" spans="1:15" x14ac:dyDescent="0.2">
      <c r="A15" s="58"/>
      <c r="B15" s="3" t="s">
        <v>22</v>
      </c>
      <c r="C15" s="5">
        <v>0</v>
      </c>
      <c r="D15" s="5">
        <v>0</v>
      </c>
      <c r="E15" s="5">
        <v>0</v>
      </c>
      <c r="F15" s="5">
        <v>1</v>
      </c>
      <c r="G15" s="5">
        <v>5</v>
      </c>
      <c r="H15" s="5">
        <v>5</v>
      </c>
      <c r="I15" s="5">
        <v>52</v>
      </c>
      <c r="J15" s="5">
        <v>76</v>
      </c>
      <c r="K15" s="4">
        <v>173</v>
      </c>
      <c r="L15" s="4">
        <v>157</v>
      </c>
      <c r="M15" s="4">
        <v>210</v>
      </c>
      <c r="N15" s="4">
        <v>94</v>
      </c>
      <c r="O15" s="4">
        <v>773</v>
      </c>
    </row>
    <row r="16" spans="1:15" x14ac:dyDescent="0.2">
      <c r="A16" s="58"/>
      <c r="B16" s="3" t="s">
        <v>23</v>
      </c>
      <c r="C16" s="5">
        <v>0</v>
      </c>
      <c r="D16" s="5">
        <v>0</v>
      </c>
      <c r="E16" s="5">
        <v>0</v>
      </c>
      <c r="F16" s="5">
        <v>1</v>
      </c>
      <c r="G16" s="5">
        <v>7</v>
      </c>
      <c r="H16" s="5">
        <v>39</v>
      </c>
      <c r="I16" s="5">
        <v>101</v>
      </c>
      <c r="J16" s="5">
        <v>145</v>
      </c>
      <c r="K16" s="4">
        <v>461</v>
      </c>
      <c r="L16" s="4">
        <v>911</v>
      </c>
      <c r="M16" s="4">
        <v>946</v>
      </c>
      <c r="N16" s="4">
        <v>278</v>
      </c>
      <c r="O16" s="4">
        <v>2889</v>
      </c>
    </row>
    <row r="17" spans="1:15" x14ac:dyDescent="0.2">
      <c r="A17" s="58"/>
      <c r="B17" s="3" t="s">
        <v>24</v>
      </c>
      <c r="C17" s="5">
        <v>0</v>
      </c>
      <c r="D17" s="5">
        <v>0</v>
      </c>
      <c r="E17" s="5">
        <v>1</v>
      </c>
      <c r="F17" s="5">
        <v>2</v>
      </c>
      <c r="G17" s="5">
        <v>1</v>
      </c>
      <c r="H17" s="5">
        <v>1</v>
      </c>
      <c r="I17" s="5">
        <v>4</v>
      </c>
      <c r="J17" s="5">
        <v>4</v>
      </c>
      <c r="K17" s="4">
        <v>2</v>
      </c>
      <c r="L17" s="4">
        <v>14</v>
      </c>
      <c r="M17" s="4">
        <v>10</v>
      </c>
      <c r="N17" s="4">
        <v>25</v>
      </c>
      <c r="O17" s="4">
        <v>64</v>
      </c>
    </row>
    <row r="18" spans="1:15" ht="13.5" thickBot="1" x14ac:dyDescent="0.25">
      <c r="A18" s="58"/>
      <c r="B18" s="10" t="s">
        <v>15</v>
      </c>
      <c r="C18" s="35">
        <v>0</v>
      </c>
      <c r="D18" s="35">
        <v>0</v>
      </c>
      <c r="E18" s="35">
        <v>0</v>
      </c>
      <c r="F18" s="35">
        <v>1</v>
      </c>
      <c r="G18" s="35">
        <v>0</v>
      </c>
      <c r="H18" s="35">
        <v>0</v>
      </c>
      <c r="I18" s="35">
        <v>0</v>
      </c>
      <c r="J18" s="35">
        <v>1</v>
      </c>
      <c r="K18" s="11">
        <v>2</v>
      </c>
      <c r="L18" s="11">
        <v>6</v>
      </c>
      <c r="M18" s="11">
        <v>33</v>
      </c>
      <c r="N18" s="11">
        <v>61</v>
      </c>
      <c r="O18" s="11">
        <v>104</v>
      </c>
    </row>
    <row r="19" spans="1:15" ht="13.5" thickTop="1" x14ac:dyDescent="0.2">
      <c r="A19" s="58"/>
      <c r="B19" s="16" t="s">
        <v>13</v>
      </c>
      <c r="C19" s="16">
        <v>40</v>
      </c>
      <c r="D19" s="16">
        <v>8</v>
      </c>
      <c r="E19" s="16">
        <v>25</v>
      </c>
      <c r="F19" s="16">
        <v>74</v>
      </c>
      <c r="G19" s="16">
        <v>101</v>
      </c>
      <c r="H19" s="16">
        <v>85</v>
      </c>
      <c r="I19" s="16">
        <v>236</v>
      </c>
      <c r="J19" s="16">
        <v>397</v>
      </c>
      <c r="K19" s="19">
        <v>931</v>
      </c>
      <c r="L19" s="19">
        <v>1587</v>
      </c>
      <c r="M19" s="19">
        <v>1901</v>
      </c>
      <c r="N19" s="19">
        <v>746</v>
      </c>
      <c r="O19" s="19">
        <v>6131</v>
      </c>
    </row>
    <row r="20" spans="1:15" x14ac:dyDescent="0.2">
      <c r="A20" s="59"/>
      <c r="B20" s="18" t="s">
        <v>14</v>
      </c>
      <c r="C20" s="20">
        <f t="shared" ref="C20:O20" si="1">C19/$O19</f>
        <v>6.5242211710977004E-3</v>
      </c>
      <c r="D20" s="20">
        <f t="shared" si="1"/>
        <v>1.3048442342195401E-3</v>
      </c>
      <c r="E20" s="20">
        <f t="shared" si="1"/>
        <v>4.077638231936063E-3</v>
      </c>
      <c r="F20" s="20">
        <f t="shared" si="1"/>
        <v>1.2069809166530745E-2</v>
      </c>
      <c r="G20" s="20">
        <f t="shared" si="1"/>
        <v>1.6473658457021693E-2</v>
      </c>
      <c r="H20" s="20">
        <f t="shared" si="1"/>
        <v>1.3863969988582614E-2</v>
      </c>
      <c r="I20" s="20">
        <f t="shared" si="1"/>
        <v>3.8492904909476433E-2</v>
      </c>
      <c r="J20" s="20">
        <f t="shared" si="1"/>
        <v>6.475289512314468E-2</v>
      </c>
      <c r="K20" s="20">
        <f t="shared" si="1"/>
        <v>0.15185124775729897</v>
      </c>
      <c r="L20" s="20">
        <f t="shared" si="1"/>
        <v>0.25884847496330127</v>
      </c>
      <c r="M20" s="20">
        <f t="shared" si="1"/>
        <v>0.31006361115641823</v>
      </c>
      <c r="N20" s="20">
        <f t="shared" si="1"/>
        <v>0.12167672484097211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7" t="s">
        <v>19</v>
      </c>
      <c r="B22" s="3" t="s">
        <v>21</v>
      </c>
      <c r="C22" s="4">
        <v>31</v>
      </c>
      <c r="D22" s="4">
        <v>4</v>
      </c>
      <c r="E22" s="4">
        <v>13</v>
      </c>
      <c r="F22" s="4">
        <v>16</v>
      </c>
      <c r="G22" s="4">
        <v>24</v>
      </c>
      <c r="H22" s="4">
        <v>47</v>
      </c>
      <c r="I22" s="4">
        <v>118</v>
      </c>
      <c r="J22" s="4">
        <v>199</v>
      </c>
      <c r="K22" s="4">
        <v>302</v>
      </c>
      <c r="L22" s="4">
        <v>527</v>
      </c>
      <c r="M22" s="4">
        <v>828</v>
      </c>
      <c r="N22" s="4">
        <v>314</v>
      </c>
      <c r="O22" s="4">
        <v>2423</v>
      </c>
    </row>
    <row r="23" spans="1:15" x14ac:dyDescent="0.2">
      <c r="A23" s="58"/>
      <c r="B23" s="3" t="s">
        <v>22</v>
      </c>
      <c r="C23" s="5">
        <v>1</v>
      </c>
      <c r="D23" s="5">
        <v>0</v>
      </c>
      <c r="E23" s="5">
        <v>4</v>
      </c>
      <c r="F23" s="5">
        <v>0</v>
      </c>
      <c r="G23" s="5">
        <v>0</v>
      </c>
      <c r="H23" s="5">
        <v>2</v>
      </c>
      <c r="I23" s="5">
        <v>13</v>
      </c>
      <c r="J23" s="5">
        <v>36</v>
      </c>
      <c r="K23" s="4">
        <v>160</v>
      </c>
      <c r="L23" s="4">
        <v>200</v>
      </c>
      <c r="M23" s="4">
        <v>257</v>
      </c>
      <c r="N23" s="4">
        <v>124</v>
      </c>
      <c r="O23" s="4">
        <v>797</v>
      </c>
    </row>
    <row r="24" spans="1:15" x14ac:dyDescent="0.2">
      <c r="A24" s="58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v>114</v>
      </c>
      <c r="K24" s="4">
        <v>511</v>
      </c>
      <c r="L24" s="4">
        <v>639</v>
      </c>
      <c r="M24" s="4">
        <v>870</v>
      </c>
      <c r="N24" s="4">
        <v>148</v>
      </c>
      <c r="O24" s="4">
        <v>2287</v>
      </c>
    </row>
    <row r="25" spans="1:15" x14ac:dyDescent="0.2">
      <c r="A25" s="58"/>
      <c r="B25" s="3" t="s">
        <v>24</v>
      </c>
      <c r="C25" s="5">
        <v>8</v>
      </c>
      <c r="D25" s="5">
        <v>1</v>
      </c>
      <c r="E25" s="5">
        <v>0</v>
      </c>
      <c r="F25" s="5">
        <v>0</v>
      </c>
      <c r="G25" s="5">
        <v>3</v>
      </c>
      <c r="H25" s="5">
        <v>1</v>
      </c>
      <c r="I25" s="5">
        <v>3</v>
      </c>
      <c r="J25" s="5">
        <v>6</v>
      </c>
      <c r="K25" s="4">
        <v>4</v>
      </c>
      <c r="L25" s="4">
        <v>8</v>
      </c>
      <c r="M25" s="4">
        <v>29</v>
      </c>
      <c r="N25" s="4">
        <v>54</v>
      </c>
      <c r="O25" s="4">
        <v>117</v>
      </c>
    </row>
    <row r="26" spans="1:15" ht="13.5" thickBot="1" x14ac:dyDescent="0.25">
      <c r="A26" s="58"/>
      <c r="B26" s="10" t="s">
        <v>15</v>
      </c>
      <c r="C26" s="35">
        <v>2</v>
      </c>
      <c r="D26" s="35">
        <v>0</v>
      </c>
      <c r="E26" s="35">
        <v>2</v>
      </c>
      <c r="F26" s="35">
        <v>2</v>
      </c>
      <c r="G26" s="35">
        <v>1</v>
      </c>
      <c r="H26" s="35">
        <v>2</v>
      </c>
      <c r="I26" s="35">
        <v>3</v>
      </c>
      <c r="J26" s="35">
        <v>2</v>
      </c>
      <c r="K26" s="11">
        <v>4</v>
      </c>
      <c r="L26" s="11">
        <v>13</v>
      </c>
      <c r="M26" s="11">
        <v>32</v>
      </c>
      <c r="N26" s="11">
        <v>33</v>
      </c>
      <c r="O26" s="11">
        <v>96</v>
      </c>
    </row>
    <row r="27" spans="1:15" ht="13.5" thickTop="1" x14ac:dyDescent="0.2">
      <c r="A27" s="58"/>
      <c r="B27" s="16" t="s">
        <v>13</v>
      </c>
      <c r="C27" s="16">
        <v>42</v>
      </c>
      <c r="D27" s="16">
        <v>5</v>
      </c>
      <c r="E27" s="16">
        <v>19</v>
      </c>
      <c r="F27" s="16">
        <v>18</v>
      </c>
      <c r="G27" s="16">
        <v>28</v>
      </c>
      <c r="H27" s="16">
        <v>52</v>
      </c>
      <c r="I27" s="16">
        <v>142</v>
      </c>
      <c r="J27" s="16">
        <v>357</v>
      </c>
      <c r="K27" s="19">
        <v>981</v>
      </c>
      <c r="L27" s="19">
        <v>1387</v>
      </c>
      <c r="M27" s="19">
        <v>2016</v>
      </c>
      <c r="N27" s="19">
        <v>673</v>
      </c>
      <c r="O27" s="19">
        <v>5720</v>
      </c>
    </row>
    <row r="28" spans="1:15" x14ac:dyDescent="0.2">
      <c r="A28" s="59"/>
      <c r="B28" s="18" t="s">
        <v>14</v>
      </c>
      <c r="C28" s="20">
        <f t="shared" ref="C28:O28" si="2">C27/$O27</f>
        <v>7.3426573426573424E-3</v>
      </c>
      <c r="D28" s="20">
        <f t="shared" si="2"/>
        <v>8.7412587412587413E-4</v>
      </c>
      <c r="E28" s="20">
        <f t="shared" si="2"/>
        <v>3.3216783216783218E-3</v>
      </c>
      <c r="F28" s="20">
        <f t="shared" si="2"/>
        <v>3.1468531468531471E-3</v>
      </c>
      <c r="G28" s="20">
        <f t="shared" si="2"/>
        <v>4.8951048951048955E-3</v>
      </c>
      <c r="H28" s="20">
        <f t="shared" si="2"/>
        <v>9.0909090909090905E-3</v>
      </c>
      <c r="I28" s="20">
        <f t="shared" si="2"/>
        <v>2.4825174825174826E-2</v>
      </c>
      <c r="J28" s="20">
        <f t="shared" si="2"/>
        <v>6.2412587412587414E-2</v>
      </c>
      <c r="K28" s="20">
        <f t="shared" si="2"/>
        <v>0.1715034965034965</v>
      </c>
      <c r="L28" s="20">
        <f t="shared" si="2"/>
        <v>0.24248251748251748</v>
      </c>
      <c r="M28" s="20">
        <f t="shared" si="2"/>
        <v>0.35244755244755244</v>
      </c>
      <c r="N28" s="20">
        <f t="shared" si="2"/>
        <v>0.11765734265734265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7" t="s">
        <v>20</v>
      </c>
      <c r="B30" s="3" t="s">
        <v>21</v>
      </c>
      <c r="C30" s="4">
        <v>166</v>
      </c>
      <c r="D30" s="4">
        <v>56</v>
      </c>
      <c r="E30" s="4">
        <v>105</v>
      </c>
      <c r="F30" s="4">
        <v>243</v>
      </c>
      <c r="G30" s="4">
        <v>351</v>
      </c>
      <c r="H30" s="4">
        <v>445</v>
      </c>
      <c r="I30" s="4">
        <v>575</v>
      </c>
      <c r="J30" s="4">
        <v>846</v>
      </c>
      <c r="K30" s="4">
        <v>1202</v>
      </c>
      <c r="L30" s="4">
        <v>1517</v>
      </c>
      <c r="M30" s="4">
        <v>1728</v>
      </c>
      <c r="N30" s="4">
        <v>615</v>
      </c>
      <c r="O30" s="4">
        <v>7849</v>
      </c>
    </row>
    <row r="31" spans="1:15" x14ac:dyDescent="0.2">
      <c r="A31" s="58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4</v>
      </c>
      <c r="J31" s="5">
        <v>42</v>
      </c>
      <c r="K31" s="5">
        <v>133</v>
      </c>
      <c r="L31" s="4">
        <v>346</v>
      </c>
      <c r="M31" s="4">
        <v>346</v>
      </c>
      <c r="N31" s="4">
        <v>185</v>
      </c>
      <c r="O31" s="4">
        <v>1057</v>
      </c>
    </row>
    <row r="32" spans="1:15" x14ac:dyDescent="0.2">
      <c r="A32" s="58"/>
      <c r="B32" s="3" t="s">
        <v>23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 s="5">
        <v>0</v>
      </c>
      <c r="I32" s="5">
        <v>14</v>
      </c>
      <c r="J32" s="5">
        <v>116</v>
      </c>
      <c r="K32" s="5">
        <v>414</v>
      </c>
      <c r="L32" s="4">
        <v>1223</v>
      </c>
      <c r="M32" s="4">
        <v>1421</v>
      </c>
      <c r="N32" s="4">
        <v>351</v>
      </c>
      <c r="O32" s="4">
        <v>3540</v>
      </c>
    </row>
    <row r="33" spans="1:15" x14ac:dyDescent="0.2">
      <c r="A33" s="58"/>
      <c r="B33" s="3" t="s">
        <v>24</v>
      </c>
      <c r="C33" s="5">
        <v>4</v>
      </c>
      <c r="D33" s="5">
        <v>2</v>
      </c>
      <c r="E33" s="5">
        <v>2</v>
      </c>
      <c r="F33" s="5">
        <v>0</v>
      </c>
      <c r="G33" s="5">
        <v>1</v>
      </c>
      <c r="H33" s="5">
        <v>2</v>
      </c>
      <c r="I33" s="5">
        <v>0</v>
      </c>
      <c r="J33" s="5">
        <v>7</v>
      </c>
      <c r="K33" s="4">
        <v>11</v>
      </c>
      <c r="L33" s="4">
        <v>37</v>
      </c>
      <c r="M33" s="4">
        <v>109</v>
      </c>
      <c r="N33" s="4">
        <v>114</v>
      </c>
      <c r="O33" s="4">
        <v>289</v>
      </c>
    </row>
    <row r="34" spans="1:15" ht="13.5" thickBot="1" x14ac:dyDescent="0.25">
      <c r="A34" s="58"/>
      <c r="B34" s="10" t="s">
        <v>15</v>
      </c>
      <c r="C34" s="35">
        <v>5</v>
      </c>
      <c r="D34" s="35">
        <v>0</v>
      </c>
      <c r="E34" s="35">
        <v>2</v>
      </c>
      <c r="F34" s="35">
        <v>2</v>
      </c>
      <c r="G34" s="35">
        <v>3</v>
      </c>
      <c r="H34" s="35">
        <v>7</v>
      </c>
      <c r="I34" s="35">
        <v>6</v>
      </c>
      <c r="J34" s="35">
        <v>4</v>
      </c>
      <c r="K34" s="11">
        <v>18</v>
      </c>
      <c r="L34" s="11">
        <v>39</v>
      </c>
      <c r="M34" s="11">
        <v>136</v>
      </c>
      <c r="N34" s="11">
        <v>276</v>
      </c>
      <c r="O34" s="11">
        <v>498</v>
      </c>
    </row>
    <row r="35" spans="1:15" ht="13.5" thickTop="1" x14ac:dyDescent="0.2">
      <c r="A35" s="58"/>
      <c r="B35" s="16" t="s">
        <v>13</v>
      </c>
      <c r="C35" s="16">
        <v>175</v>
      </c>
      <c r="D35" s="16">
        <v>58</v>
      </c>
      <c r="E35" s="16">
        <v>110</v>
      </c>
      <c r="F35" s="16">
        <v>245</v>
      </c>
      <c r="G35" s="16">
        <v>355</v>
      </c>
      <c r="H35" s="16">
        <v>455</v>
      </c>
      <c r="I35" s="16">
        <v>599</v>
      </c>
      <c r="J35" s="16">
        <v>1015</v>
      </c>
      <c r="K35" s="19">
        <v>1778</v>
      </c>
      <c r="L35" s="19">
        <v>3162</v>
      </c>
      <c r="M35" s="19">
        <v>3740</v>
      </c>
      <c r="N35" s="19">
        <v>1541</v>
      </c>
      <c r="O35" s="19">
        <v>13233</v>
      </c>
    </row>
    <row r="36" spans="1:15" x14ac:dyDescent="0.2">
      <c r="A36" s="59"/>
      <c r="B36" s="18" t="s">
        <v>14</v>
      </c>
      <c r="C36" s="20">
        <f t="shared" ref="C36:O36" si="3">C35/$O35</f>
        <v>1.3224514471397265E-2</v>
      </c>
      <c r="D36" s="20">
        <f t="shared" si="3"/>
        <v>4.3829819390916649E-3</v>
      </c>
      <c r="E36" s="20">
        <f t="shared" si="3"/>
        <v>8.3125519534497094E-3</v>
      </c>
      <c r="F36" s="20" t="b">
        <f>P40=F35/$O35</f>
        <v>0</v>
      </c>
      <c r="G36" s="20">
        <f t="shared" si="3"/>
        <v>2.6826872213405878E-2</v>
      </c>
      <c r="H36" s="20">
        <f t="shared" si="3"/>
        <v>3.438373762563289E-2</v>
      </c>
      <c r="I36" s="20">
        <f t="shared" si="3"/>
        <v>4.5265623819239778E-2</v>
      </c>
      <c r="J36" s="20">
        <f t="shared" si="3"/>
        <v>7.6702183934104134E-2</v>
      </c>
      <c r="K36" s="20">
        <f t="shared" si="3"/>
        <v>0.13436106702939621</v>
      </c>
      <c r="L36" s="20">
        <f t="shared" si="3"/>
        <v>0.23894808433461801</v>
      </c>
      <c r="M36" s="20">
        <f t="shared" si="3"/>
        <v>0.28262676641729012</v>
      </c>
      <c r="N36" s="20">
        <f t="shared" si="3"/>
        <v>0.1164512960024182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47" t="s">
        <v>37</v>
      </c>
    </row>
    <row r="39" spans="1:15" x14ac:dyDescent="0.2">
      <c r="A39" s="12" t="s">
        <v>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97E17F-855D-48C3-B517-A4F9002AD779}"/>
</file>

<file path=customXml/itemProps2.xml><?xml version="1.0" encoding="utf-8"?>
<ds:datastoreItem xmlns:ds="http://schemas.openxmlformats.org/officeDocument/2006/customXml" ds:itemID="{087BAAF3-4966-4838-846C-1D3BBBDAA2AE}"/>
</file>

<file path=customXml/itemProps3.xml><?xml version="1.0" encoding="utf-8"?>
<ds:datastoreItem xmlns:ds="http://schemas.openxmlformats.org/officeDocument/2006/customXml" ds:itemID="{F417150E-002D-431B-9019-D83A675818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